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5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91" i="22" l="1"/>
  <c r="F105" i="22" l="1"/>
  <c r="D77" i="22" l="1"/>
  <c r="D48" i="22" l="1"/>
  <c r="D19" i="22" l="1"/>
  <c r="D15" i="22" l="1"/>
  <c r="D29" i="22" l="1"/>
  <c r="D7" i="22" l="1"/>
  <c r="H96" i="22" l="1"/>
  <c r="D39" i="22" l="1"/>
  <c r="D41" i="22" l="1"/>
  <c r="E96" i="22" l="1"/>
  <c r="E83" i="22" l="1"/>
  <c r="D87" i="22" l="1"/>
  <c r="D27" i="22" l="1"/>
  <c r="D50" i="22" l="1"/>
  <c r="D46" i="22"/>
  <c r="D51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<sst xmlns="http://schemas.openxmlformats.org/spreadsheetml/2006/main" count="1620" uniqueCount="148">
  <si>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</si>
  <si>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</si>
  <si>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</si>
  <si>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</si>
  <si>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</si>
  <si>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</si>
  <si>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</si>
  <si>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</si>
  <si>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</si>
  <si>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</si>
  <si>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</si>
  <si>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</si>
  <si>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</si>
  <si>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</si>
  <si>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</si>
  <si>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</si>
  <si>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</si>
  <si>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</si>
  <si>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</si>
  <si>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</si>
  <si>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</si>
  <si>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</si>
  <si>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</si>
  <si>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</si>
  <si>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</si>
  <si>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</si>
  <si>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</si>
  <si>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</si>
  <si>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</si>
  <si>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</si>
  <si>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</si>
  <si>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</si>
  <si>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</si>
  <si>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</si>
  <si>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</si>
  <si>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</si>
  <si>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</si>
  <si>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</si>
  <si>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</si>
  <si>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</si>
  <si>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</si>
  <si>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</si>
  <si>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</si>
  <si>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</si>
  <si>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</si>
  <si>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</si>
  <si>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</si>
  <si>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</si>
  <si>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</si>
  <si>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</si>
  <si>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</si>
  <si>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</si>
  <si>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</si>
  <si>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</si>
  <si>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</si>
  <si>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</si>
  <si>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</si>
  <si>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</si>
  <si>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</si>
  <si>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</si>
  <si>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</si>
  <si>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</si>
  <si>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</si>
  <si>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</si>
  <si>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</si>
  <si>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</si>
  <si>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</si>
  <si>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</si>
  <si>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</si>
  <si>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</si>
  <si>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</si>
  <si>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</si>
  <si>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</si>
  <si>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</si>
  <si>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</si>
  <si>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</si>
  <si>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</si>
  <si>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</si>
  <si>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</si>
  <si>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</si>
  <si>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</si>
  <si>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</si>
  <si>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</si>
  <si>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</si>
  <si>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</si>
  <si>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</si>
  <si>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</si>
  <si>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</si>
  <si>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</si>
  <si>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</si>
  <si>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</si>
  <si>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</si>
  <si>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</si>
  <si>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</si>
  <si>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</si>
  <si>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</si>
  <si>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</si>
  <si>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</si>
  <si>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</si>
  <si>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</si>
  <si>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</si>
  <si>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</si>
  <si>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</si>
  <si>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</si>
  <si>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</si>
  <si>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</si>
  <si>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</si>
  <si>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</si>
  <si>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</si>
  <si>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</si>
  <si>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</si>
  <si>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</si>
  <si>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</si>
  <si>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</si>
  <si>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</si>
  <si>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</si>
  <si>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</si>
  <si>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</si>
  <si>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</si>
  <si>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</si>
  <si>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</si>
  <si>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</si>
  <si>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</si>
  <si>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</si>
  <si>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 xml:space="preserve"> -   </t>
  </si>
  <si>
    <t>CONSUMP.</t>
  </si>
  <si>
    <t>FAY. CO. OLD JAIL</t>
  </si>
  <si>
    <t>.</t>
  </si>
  <si>
    <t xml:space="preserve"> x</t>
  </si>
  <si>
    <t>&amp; RECYCLING</t>
  </si>
  <si>
    <t>FAY. CO. - EMS BLDG.</t>
  </si>
  <si>
    <t>CAMP STREET ANNEX</t>
  </si>
  <si>
    <t>MAIN STREET ANNEX</t>
  </si>
  <si>
    <t>FAY. CO. NEW EMS</t>
  </si>
  <si>
    <t xml:space="preserve">WARRENTON RECYCLING </t>
  </si>
  <si>
    <t>GENERATOR-CO. CLERK</t>
  </si>
  <si>
    <t>EMS BUILDING</t>
  </si>
  <si>
    <t>FAYETTE COUNTY, TEXAS UTILITIES -  PAID FEBRUARY, 2025</t>
  </si>
  <si>
    <t>12/18/24-01/19/25</t>
  </si>
  <si>
    <t>12/17/24-01/19/25</t>
  </si>
  <si>
    <t>12/17/24-01/20/25</t>
  </si>
  <si>
    <t>12/15/24-01/15/25</t>
  </si>
  <si>
    <t>12/23/24-01/23/25</t>
  </si>
  <si>
    <t>12/23/24-01/22/25</t>
  </si>
  <si>
    <t>12/31/24-01/30/25</t>
  </si>
  <si>
    <t>12/16/24-01/15/25</t>
  </si>
  <si>
    <t>12/27/24-01/27/25</t>
  </si>
  <si>
    <t>01/03/25-01/31/25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</si>
</sst>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0" fontId="10" fillId="2" borderId="0" xfId="0" applyFont="1" applyFill="1"/>
    <xf numFmtId="2" fontId="10" fillId="2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8"/>
  <sheetViews>
    <sheetView tabSelected="1" zoomScale="130" zoomScaleNormal="130" workbookViewId="0">
      <pane ySplit="4" topLeftCell="A89" activePane="bottomLeft" state="frozen"/>
      <selection pane="bottomLeft" activeCell="D100" sqref="D100:D104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85546875" style="67" bestFit="1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125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143</v>
      </c>
      <c r="D6" s="122" t="s">
        <v>6</v>
      </c>
      <c r="E6" s="79">
        <v>2</v>
      </c>
      <c r="F6" s="79">
        <v>152.04</v>
      </c>
      <c r="G6" s="79">
        <v>5816</v>
      </c>
      <c r="H6" s="80">
        <v>846.87</v>
      </c>
      <c r="I6" s="81">
        <v>0</v>
      </c>
      <c r="J6" s="79">
        <v>15.65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1021.3199999999999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143</v>
      </c>
      <c r="D8" s="122" t="s">
        <v>6</v>
      </c>
      <c r="E8" s="79">
        <v>1</v>
      </c>
      <c r="F8" s="80">
        <v>32.56</v>
      </c>
      <c r="G8" s="79">
        <v>805</v>
      </c>
      <c r="H8" s="79">
        <v>114.09</v>
      </c>
      <c r="I8" s="81">
        <v>0</v>
      </c>
      <c r="J8" s="79">
        <v>15.65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162.30000000000001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143</v>
      </c>
      <c r="D10" s="122" t="s">
        <v>6</v>
      </c>
      <c r="E10" s="81">
        <v>0</v>
      </c>
      <c r="F10" s="81">
        <v>0</v>
      </c>
      <c r="G10" s="79">
        <v>13</v>
      </c>
      <c r="H10" s="82">
        <v>26.16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26.16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143</v>
      </c>
      <c r="D12" s="122" t="s">
        <v>6</v>
      </c>
      <c r="E12" s="81">
        <v>0</v>
      </c>
      <c r="F12" s="81">
        <v>0</v>
      </c>
      <c r="G12" s="79">
        <v>13.51</v>
      </c>
      <c r="H12" s="82">
        <v>162.34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162.34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136</v>
      </c>
      <c r="C14" s="114" t="s">
        <v>143</v>
      </c>
      <c r="D14" s="122" t="s">
        <v>6</v>
      </c>
      <c r="E14" s="79">
        <v>4</v>
      </c>
      <c r="F14" s="80">
        <v>65.19</v>
      </c>
      <c r="G14" s="79">
        <v>8240</v>
      </c>
      <c r="H14" s="80">
        <v>846.12</v>
      </c>
      <c r="I14" s="79"/>
      <c r="J14" s="80">
        <v>18.18</v>
      </c>
      <c r="K14" s="80">
        <v>168.09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1097.58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143</v>
      </c>
      <c r="D16" s="122" t="s">
        <v>6</v>
      </c>
      <c r="E16" s="79">
        <v>0</v>
      </c>
      <c r="F16" s="82">
        <v>32.56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32.56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143</v>
      </c>
      <c r="D18" s="122" t="s">
        <v>6</v>
      </c>
      <c r="E18" s="79">
        <v>122</v>
      </c>
      <c r="F18" s="79">
        <v>442.89</v>
      </c>
      <c r="G18" s="79">
        <v>25975</v>
      </c>
      <c r="H18" s="80">
        <v>2135.13</v>
      </c>
      <c r="I18" s="81">
        <v>0</v>
      </c>
      <c r="J18" s="79">
        <v>316.72000000000003</v>
      </c>
      <c r="K18" s="79">
        <v>469.53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3364.2699999999995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143</v>
      </c>
      <c r="D20" s="122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131</v>
      </c>
      <c r="C22" s="114" t="s">
        <v>143</v>
      </c>
      <c r="D22" s="122" t="s">
        <v>6</v>
      </c>
      <c r="E22" s="79">
        <v>2</v>
      </c>
      <c r="F22" s="80">
        <v>32.56</v>
      </c>
      <c r="G22" s="79">
        <v>2239</v>
      </c>
      <c r="H22" s="80">
        <v>240.81</v>
      </c>
      <c r="I22" s="81">
        <v>0</v>
      </c>
      <c r="J22" s="79">
        <v>15.65</v>
      </c>
      <c r="K22" s="80">
        <v>60.32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349.34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143</v>
      </c>
      <c r="D24" s="122" t="s">
        <v>6</v>
      </c>
      <c r="E24" s="79">
        <v>5</v>
      </c>
      <c r="F24" s="80">
        <v>152.04</v>
      </c>
      <c r="G24" s="79">
        <v>19300</v>
      </c>
      <c r="H24" s="80">
        <v>2078.66</v>
      </c>
      <c r="I24" s="81" t="s">
        <v>8</v>
      </c>
      <c r="J24" s="79">
        <v>20.71</v>
      </c>
      <c r="K24" s="79">
        <v>81.09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2332.5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126</v>
      </c>
      <c r="C26" s="114" t="s">
        <v>143</v>
      </c>
      <c r="D26" s="122" t="s">
        <v>6</v>
      </c>
      <c r="E26" s="79">
        <v>4</v>
      </c>
      <c r="F26" s="80">
        <v>38.08</v>
      </c>
      <c r="G26" s="79">
        <v>12242</v>
      </c>
      <c r="H26" s="80">
        <v>1149.27</v>
      </c>
      <c r="I26" s="81">
        <v>0</v>
      </c>
      <c r="J26" s="79">
        <v>18.18</v>
      </c>
      <c r="K26" s="79">
        <v>39.549999999999997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1245.08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132</v>
      </c>
      <c r="C28" s="114" t="s">
        <v>143</v>
      </c>
      <c r="D28" s="122" t="s">
        <v>6</v>
      </c>
      <c r="E28" s="86">
        <v>2</v>
      </c>
      <c r="F28" s="80">
        <v>32.56</v>
      </c>
      <c r="G28" s="86">
        <v>4768</v>
      </c>
      <c r="H28" s="81">
        <v>705.95</v>
      </c>
      <c r="I28" s="81">
        <v>0</v>
      </c>
      <c r="J28" s="79">
        <v>15.65</v>
      </c>
      <c r="K28" s="81">
        <v>39.549999999999997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793.70999999999992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143</v>
      </c>
      <c r="D30" s="122" t="s">
        <v>6</v>
      </c>
      <c r="E30" s="79">
        <v>2</v>
      </c>
      <c r="F30" s="80">
        <v>32.56</v>
      </c>
      <c r="G30" s="79">
        <v>2160</v>
      </c>
      <c r="H30" s="79">
        <v>233.84</v>
      </c>
      <c r="I30" s="81"/>
      <c r="J30" s="79">
        <v>15.65</v>
      </c>
      <c r="K30" s="82">
        <v>123.04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411.84999999999997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143</v>
      </c>
      <c r="D32" s="122" t="s">
        <v>6</v>
      </c>
      <c r="E32" s="79">
        <v>1</v>
      </c>
      <c r="F32" s="80">
        <v>32.56</v>
      </c>
      <c r="G32" s="79">
        <v>471</v>
      </c>
      <c r="H32" s="79">
        <v>81.7</v>
      </c>
      <c r="I32" s="81">
        <v>0</v>
      </c>
      <c r="J32" s="79">
        <v>15.65</v>
      </c>
      <c r="K32" s="79">
        <v>39.549999999999997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169.45999999999998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143</v>
      </c>
      <c r="D34" s="122" t="s">
        <v>6</v>
      </c>
      <c r="E34" s="86">
        <v>0</v>
      </c>
      <c r="F34" s="80">
        <v>97.75</v>
      </c>
      <c r="G34" s="79">
        <v>439</v>
      </c>
      <c r="H34" s="79">
        <v>78.55</v>
      </c>
      <c r="I34" s="81">
        <v>0</v>
      </c>
      <c r="J34" s="81">
        <v>15.65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191.95000000000002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143</v>
      </c>
      <c r="D36" s="122" t="s">
        <v>6</v>
      </c>
      <c r="E36" s="79">
        <v>1</v>
      </c>
      <c r="F36" s="80">
        <v>32.56</v>
      </c>
      <c r="G36" s="79">
        <v>2518</v>
      </c>
      <c r="H36" s="80">
        <v>479.53</v>
      </c>
      <c r="I36" s="81">
        <v>0</v>
      </c>
      <c r="J36" s="82">
        <v>15.65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527.7399999999999</v>
      </c>
      <c r="F37" s="80"/>
      <c r="G37" s="79"/>
      <c r="H37" s="79"/>
      <c r="I37" s="79"/>
      <c r="J37" s="79" t="s">
        <v>127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143</v>
      </c>
      <c r="D38" s="122" t="s">
        <v>6</v>
      </c>
      <c r="E38" s="86">
        <v>1</v>
      </c>
      <c r="F38" s="80">
        <v>0</v>
      </c>
      <c r="G38" s="81">
        <v>0</v>
      </c>
      <c r="H38" s="81">
        <v>0</v>
      </c>
      <c r="I38" s="81">
        <v>0</v>
      </c>
      <c r="J38" s="79">
        <v>15.65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15.65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143</v>
      </c>
      <c r="D40" s="122" t="s">
        <v>6</v>
      </c>
      <c r="E40" s="86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15.65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15.65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11994.459999999997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141</v>
      </c>
      <c r="D45" s="122" t="s">
        <v>17</v>
      </c>
      <c r="E45" s="79">
        <v>59</v>
      </c>
      <c r="F45" s="80">
        <v>37.57</v>
      </c>
      <c r="G45" s="79">
        <v>1777</v>
      </c>
      <c r="H45" s="79">
        <v>134.74</v>
      </c>
      <c r="I45" s="108">
        <v>124.92</v>
      </c>
      <c r="J45" s="79">
        <v>45.7</v>
      </c>
      <c r="K45" s="80">
        <v>62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405.93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133</v>
      </c>
      <c r="C47" s="114" t="s">
        <v>141</v>
      </c>
      <c r="D47" s="123" t="s">
        <v>17</v>
      </c>
      <c r="E47" s="79">
        <v>20</v>
      </c>
      <c r="F47" s="80">
        <v>28</v>
      </c>
      <c r="G47" s="79">
        <v>2252</v>
      </c>
      <c r="H47" s="79">
        <v>158.72999999999999</v>
      </c>
      <c r="I47" s="79">
        <v>158.32</v>
      </c>
      <c r="J47" s="79">
        <v>29.75</v>
      </c>
      <c r="K47" s="79">
        <v>62</v>
      </c>
      <c r="L47" s="80">
        <v>1.5</v>
      </c>
      <c r="M47" s="80">
        <v>1</v>
      </c>
      <c r="N47" s="79"/>
    </row>
    <row r="48" spans="1:45" x14ac:dyDescent="0.2">
      <c r="C48" s="83" t="s">
        <v>20</v>
      </c>
      <c r="D48" s="119">
        <f>SUM(F47,H47,I47,J47,K47,L47,M47)</f>
        <v>439.29999999999995</v>
      </c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22</v>
      </c>
      <c r="C49" s="114" t="s">
        <v>141</v>
      </c>
      <c r="D49" s="122" t="s">
        <v>17</v>
      </c>
      <c r="E49" s="81">
        <v>0</v>
      </c>
      <c r="F49" s="80">
        <v>0</v>
      </c>
      <c r="G49" s="79">
        <v>3490</v>
      </c>
      <c r="H49" s="82">
        <v>266.24</v>
      </c>
      <c r="I49" s="82">
        <v>245.34</v>
      </c>
      <c r="J49" s="81"/>
      <c r="K49" s="82">
        <v>0</v>
      </c>
      <c r="L49" s="81">
        <v>0</v>
      </c>
      <c r="M49" s="81">
        <v>0</v>
      </c>
      <c r="N49" s="81">
        <v>0</v>
      </c>
    </row>
    <row r="50" spans="1:14" x14ac:dyDescent="0.2">
      <c r="B50" s="67" t="s">
        <v>129</v>
      </c>
      <c r="C50" s="83" t="s">
        <v>20</v>
      </c>
      <c r="D50" s="120">
        <f>SUM(H49,I49,K49,L49,M49)</f>
        <v>511.58000000000004</v>
      </c>
      <c r="E50" s="67" t="s">
        <v>8</v>
      </c>
      <c r="F50" s="80" t="s">
        <v>8</v>
      </c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C51" s="87" t="s">
        <v>41</v>
      </c>
      <c r="D51" s="88">
        <f>SUM(D46,D50,D48)</f>
        <v>1356.81</v>
      </c>
      <c r="F51" s="80"/>
      <c r="G51" s="79"/>
      <c r="H51" s="79"/>
      <c r="I51" s="79"/>
      <c r="J51" s="79"/>
      <c r="K51" s="79"/>
      <c r="L51" s="79"/>
      <c r="M51" s="79"/>
      <c r="N51" s="79"/>
    </row>
    <row r="52" spans="1:14" x14ac:dyDescent="0.2">
      <c r="D52" s="87"/>
      <c r="E52" s="94"/>
      <c r="F52" s="80"/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121" t="s">
        <v>47</v>
      </c>
      <c r="C53" s="114" t="s">
        <v>142</v>
      </c>
      <c r="D53" s="122" t="s">
        <v>49</v>
      </c>
      <c r="E53" s="81">
        <v>0</v>
      </c>
      <c r="F53" s="81">
        <v>0</v>
      </c>
      <c r="G53" s="86">
        <v>91</v>
      </c>
      <c r="H53" s="80">
        <v>32</v>
      </c>
      <c r="I53" s="79"/>
      <c r="J53" s="79"/>
      <c r="K53" s="79"/>
      <c r="L53" s="79"/>
      <c r="M53" s="79"/>
      <c r="N53" s="79"/>
    </row>
    <row r="54" spans="1:14" x14ac:dyDescent="0.2">
      <c r="A54" s="121"/>
      <c r="B54" s="67">
        <v>-2655800</v>
      </c>
      <c r="C54" s="114"/>
      <c r="E54" s="95" t="s">
        <v>8</v>
      </c>
      <c r="F54" s="95" t="s">
        <v>8</v>
      </c>
      <c r="G54" s="86"/>
      <c r="H54" s="80"/>
      <c r="I54" s="79"/>
      <c r="J54" s="79"/>
      <c r="K54" s="79"/>
      <c r="L54" s="79"/>
      <c r="M54" s="79"/>
      <c r="N54" s="79"/>
    </row>
    <row r="55" spans="1:14" x14ac:dyDescent="0.2">
      <c r="A55" s="67" t="s">
        <v>38</v>
      </c>
      <c r="C55" s="114" t="s">
        <v>142</v>
      </c>
      <c r="D55" s="122" t="s">
        <v>49</v>
      </c>
      <c r="E55" s="81">
        <v>0</v>
      </c>
      <c r="F55" s="81">
        <v>0</v>
      </c>
      <c r="G55" s="86">
        <v>5386</v>
      </c>
      <c r="H55" s="80">
        <v>555.59</v>
      </c>
      <c r="I55" s="79"/>
      <c r="J55" s="79"/>
      <c r="K55" s="79"/>
      <c r="L55" s="79"/>
      <c r="M55" s="79"/>
      <c r="N55" s="79"/>
    </row>
    <row r="56" spans="1:14" x14ac:dyDescent="0.2">
      <c r="B56" s="67">
        <v>-11486800</v>
      </c>
      <c r="C56" s="114"/>
      <c r="E56" s="81"/>
      <c r="F56" s="81"/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44</v>
      </c>
      <c r="C57" s="114" t="s">
        <v>142</v>
      </c>
      <c r="D57" s="122" t="s">
        <v>49</v>
      </c>
      <c r="E57" s="81">
        <v>0</v>
      </c>
      <c r="F57" s="81">
        <v>0</v>
      </c>
      <c r="G57" s="86">
        <v>1</v>
      </c>
      <c r="H57" s="80">
        <v>23.1</v>
      </c>
      <c r="I57" s="79"/>
      <c r="J57" s="79"/>
      <c r="K57" s="79"/>
      <c r="L57" s="79"/>
      <c r="M57" s="79"/>
      <c r="N57" s="79"/>
    </row>
    <row r="58" spans="1:14" x14ac:dyDescent="0.2">
      <c r="B58" s="67">
        <v>-11553502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">
      <c r="A59" s="67" t="s">
        <v>42</v>
      </c>
      <c r="C59" s="114" t="s">
        <v>142</v>
      </c>
      <c r="D59" s="122" t="s">
        <v>49</v>
      </c>
      <c r="E59" s="81">
        <v>0</v>
      </c>
      <c r="F59" s="81">
        <v>0</v>
      </c>
      <c r="G59" s="86">
        <v>1840</v>
      </c>
      <c r="H59" s="80">
        <v>238.3</v>
      </c>
      <c r="I59" s="79"/>
      <c r="J59" s="79"/>
      <c r="K59" s="79"/>
      <c r="L59" s="79"/>
      <c r="M59" s="79"/>
      <c r="N59" s="79"/>
    </row>
    <row r="60" spans="1:14" x14ac:dyDescent="0.2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43</v>
      </c>
      <c r="C61" s="114" t="s">
        <v>142</v>
      </c>
      <c r="D61" s="122" t="s">
        <v>49</v>
      </c>
      <c r="E61" s="81">
        <v>0</v>
      </c>
      <c r="F61" s="81">
        <v>0</v>
      </c>
      <c r="G61" s="86">
        <v>2061</v>
      </c>
      <c r="H61" s="80">
        <v>226.81</v>
      </c>
      <c r="I61" s="79"/>
      <c r="J61" s="79"/>
      <c r="K61" s="79"/>
      <c r="L61" s="79"/>
      <c r="M61" s="79"/>
      <c r="N61" s="79"/>
    </row>
    <row r="62" spans="1:14" x14ac:dyDescent="0.2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44</v>
      </c>
      <c r="C63" s="114" t="s">
        <v>142</v>
      </c>
      <c r="D63" s="122" t="s">
        <v>49</v>
      </c>
      <c r="E63" s="81">
        <v>0</v>
      </c>
      <c r="F63" s="81">
        <v>0</v>
      </c>
      <c r="G63" s="86">
        <v>173</v>
      </c>
      <c r="H63" s="80">
        <v>40.11</v>
      </c>
      <c r="I63" s="79"/>
      <c r="J63" s="79"/>
      <c r="K63" s="79"/>
      <c r="L63" s="79"/>
      <c r="M63" s="79"/>
      <c r="N63" s="79"/>
    </row>
    <row r="64" spans="1:14" x14ac:dyDescent="0.2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45</v>
      </c>
      <c r="C65" s="114" t="s">
        <v>142</v>
      </c>
      <c r="D65" s="122" t="s">
        <v>49</v>
      </c>
      <c r="E65" s="81">
        <v>0</v>
      </c>
      <c r="F65" s="81">
        <v>0</v>
      </c>
      <c r="G65" s="86">
        <v>7920</v>
      </c>
      <c r="H65" s="80">
        <v>1475.82</v>
      </c>
      <c r="I65" s="79"/>
      <c r="J65" s="79"/>
      <c r="K65" s="79"/>
      <c r="L65" s="79"/>
      <c r="M65" s="79"/>
      <c r="N65" s="79"/>
    </row>
    <row r="66" spans="1:14" x14ac:dyDescent="0.2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46</v>
      </c>
      <c r="C67" s="114" t="s">
        <v>142</v>
      </c>
      <c r="D67" s="122" t="s">
        <v>49</v>
      </c>
      <c r="E67" s="81">
        <v>0</v>
      </c>
      <c r="F67" s="81">
        <v>0</v>
      </c>
      <c r="G67" s="86">
        <v>1638</v>
      </c>
      <c r="H67" s="80">
        <v>184.14</v>
      </c>
      <c r="I67" s="79"/>
      <c r="J67" s="79"/>
      <c r="K67" s="79"/>
      <c r="L67" s="79"/>
      <c r="M67" s="79"/>
      <c r="N67" s="79"/>
    </row>
    <row r="68" spans="1:14" x14ac:dyDescent="0.2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142</v>
      </c>
      <c r="D69" s="122" t="s">
        <v>49</v>
      </c>
      <c r="E69" s="81">
        <v>0</v>
      </c>
      <c r="F69" s="81">
        <v>0</v>
      </c>
      <c r="G69" s="86">
        <v>42</v>
      </c>
      <c r="H69" s="80">
        <v>27.15</v>
      </c>
      <c r="I69" s="79"/>
      <c r="J69" s="79"/>
      <c r="K69" s="79"/>
      <c r="L69" s="79"/>
      <c r="M69" s="79"/>
      <c r="N69" s="79"/>
    </row>
    <row r="70" spans="1:14" x14ac:dyDescent="0.2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142</v>
      </c>
      <c r="D71" s="122" t="s">
        <v>49</v>
      </c>
      <c r="E71" s="81">
        <v>0</v>
      </c>
      <c r="F71" s="81">
        <v>0</v>
      </c>
      <c r="G71" s="86">
        <v>68</v>
      </c>
      <c r="H71" s="80">
        <v>29.72</v>
      </c>
      <c r="I71" s="79"/>
      <c r="J71" s="79"/>
      <c r="K71" s="79"/>
      <c r="L71" s="79"/>
      <c r="M71" s="79"/>
      <c r="N71" s="79"/>
    </row>
    <row r="72" spans="1:14" x14ac:dyDescent="0.2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142</v>
      </c>
      <c r="D73" s="122" t="s">
        <v>49</v>
      </c>
      <c r="E73" s="81">
        <v>0</v>
      </c>
      <c r="F73" s="81">
        <v>0</v>
      </c>
      <c r="G73" s="86">
        <v>331</v>
      </c>
      <c r="H73" s="80">
        <v>55.74</v>
      </c>
      <c r="I73" s="79"/>
      <c r="J73" s="79"/>
      <c r="K73" s="79"/>
      <c r="L73" s="79"/>
      <c r="M73" s="79"/>
      <c r="N73" s="79"/>
    </row>
    <row r="74" spans="1:14" x14ac:dyDescent="0.2">
      <c r="B74" s="67">
        <v>-136932100</v>
      </c>
      <c r="C74" s="114"/>
      <c r="E74" s="81"/>
      <c r="F74" s="81"/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134</v>
      </c>
      <c r="C75" s="114" t="s">
        <v>142</v>
      </c>
      <c r="D75" s="122" t="s">
        <v>49</v>
      </c>
      <c r="E75" s="81">
        <v>0</v>
      </c>
      <c r="F75" s="81">
        <v>0</v>
      </c>
      <c r="G75" s="86">
        <v>51</v>
      </c>
      <c r="H75" s="80">
        <v>28.05</v>
      </c>
      <c r="I75" s="79"/>
      <c r="J75" s="79"/>
      <c r="K75" s="79"/>
      <c r="L75" s="79"/>
      <c r="M75" s="79"/>
      <c r="N75" s="79"/>
    </row>
    <row r="76" spans="1:14" x14ac:dyDescent="0.2">
      <c r="B76" s="67">
        <v>-137167700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SUM(H53:H75)</f>
        <v>2916.5299999999993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139</v>
      </c>
      <c r="D79" s="122" t="s">
        <v>51</v>
      </c>
      <c r="E79" s="79">
        <v>880</v>
      </c>
      <c r="F79" s="80">
        <v>231.43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138</v>
      </c>
      <c r="D80" s="122" t="s">
        <v>51</v>
      </c>
      <c r="E80" s="79">
        <v>1750</v>
      </c>
      <c r="F80" s="80">
        <v>55.78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140</v>
      </c>
      <c r="D81" s="122" t="s">
        <v>51</v>
      </c>
      <c r="E81" s="79">
        <v>2600</v>
      </c>
      <c r="F81" s="80">
        <v>241.8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529.01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145</v>
      </c>
      <c r="D86" s="122" t="s">
        <v>56</v>
      </c>
      <c r="E86" s="79">
        <v>11</v>
      </c>
      <c r="F86" s="80">
        <v>45</v>
      </c>
      <c r="G86" s="79">
        <v>1499</v>
      </c>
      <c r="H86" s="99">
        <v>169.09</v>
      </c>
      <c r="I86" s="100">
        <v>0</v>
      </c>
      <c r="J86" s="80">
        <v>41.8</v>
      </c>
      <c r="K86" s="82">
        <v>52.73</v>
      </c>
      <c r="L86" s="81">
        <v>0</v>
      </c>
      <c r="M86" s="81" t="s">
        <v>124</v>
      </c>
      <c r="N86" s="81" t="s">
        <v>124</v>
      </c>
    </row>
    <row r="87" spans="1:20" x14ac:dyDescent="0.2">
      <c r="C87" s="83" t="s">
        <v>20</v>
      </c>
      <c r="D87" s="115">
        <f>SUM(F86,H86,J86,K86)</f>
        <v>308.62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145</v>
      </c>
      <c r="D88" s="122" t="s">
        <v>56</v>
      </c>
      <c r="E88" s="79">
        <v>0</v>
      </c>
      <c r="F88" s="80">
        <v>24</v>
      </c>
      <c r="G88" s="79">
        <v>1959</v>
      </c>
      <c r="H88" s="99">
        <v>218.23</v>
      </c>
      <c r="I88" s="100">
        <v>0</v>
      </c>
      <c r="J88" s="80">
        <v>25</v>
      </c>
      <c r="K88" s="80">
        <v>210.58</v>
      </c>
      <c r="L88" s="81" t="s">
        <v>124</v>
      </c>
      <c r="M88" s="81" t="s">
        <v>124</v>
      </c>
      <c r="N88" s="81" t="s">
        <v>124</v>
      </c>
    </row>
    <row r="89" spans="1:20" x14ac:dyDescent="0.2">
      <c r="C89" s="114"/>
      <c r="D89" s="115">
        <f>SUM(F88,H88,J88,K88)</f>
        <v>477.81000000000006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145</v>
      </c>
      <c r="D90" s="122" t="s">
        <v>56</v>
      </c>
      <c r="E90" s="81" t="s">
        <v>124</v>
      </c>
      <c r="F90" s="80" t="s">
        <v>124</v>
      </c>
      <c r="G90" s="79">
        <v>10</v>
      </c>
      <c r="H90" s="82">
        <v>10.07</v>
      </c>
      <c r="I90" s="81" t="s">
        <v>124</v>
      </c>
      <c r="J90" s="81" t="s">
        <v>124</v>
      </c>
      <c r="K90" s="81" t="s">
        <v>124</v>
      </c>
      <c r="L90" s="81" t="s">
        <v>124</v>
      </c>
      <c r="M90" s="81" t="s">
        <v>124</v>
      </c>
      <c r="N90" s="81" t="s">
        <v>124</v>
      </c>
    </row>
    <row r="91" spans="1:20" x14ac:dyDescent="0.2">
      <c r="C91" s="83" t="s">
        <v>20</v>
      </c>
      <c r="D91" s="115">
        <f>SUM(H90)</f>
        <v>10.07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796.50000000000011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144</v>
      </c>
      <c r="D94" s="122" t="s">
        <v>58</v>
      </c>
      <c r="E94" s="81">
        <v>0</v>
      </c>
      <c r="F94" s="80" t="s">
        <v>8</v>
      </c>
      <c r="G94" s="79">
        <v>1452</v>
      </c>
      <c r="H94" s="110">
        <v>173.94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128</v>
      </c>
    </row>
    <row r="95" spans="1:20" ht="12.6" customHeight="1" x14ac:dyDescent="0.2">
      <c r="A95" s="67" t="s">
        <v>60</v>
      </c>
      <c r="C95" s="114" t="s">
        <v>144</v>
      </c>
      <c r="D95" s="122" t="s">
        <v>58</v>
      </c>
      <c r="E95" s="81">
        <v>0</v>
      </c>
      <c r="F95" s="80"/>
      <c r="G95" s="79">
        <v>283</v>
      </c>
      <c r="H95" s="111">
        <v>48.38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222.32</v>
      </c>
      <c r="F96" s="80" t="s">
        <v>8</v>
      </c>
      <c r="G96" s="79"/>
      <c r="H96" s="113">
        <f>SUM(H94:H95)</f>
        <v>222.32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130</v>
      </c>
      <c r="C100" s="67" t="s">
        <v>147</v>
      </c>
      <c r="D100" s="122" t="s">
        <v>61</v>
      </c>
      <c r="E100" s="93">
        <v>73</v>
      </c>
      <c r="F100" s="109">
        <v>120.48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63</v>
      </c>
      <c r="C101" s="67" t="s">
        <v>146</v>
      </c>
      <c r="D101" s="122" t="s">
        <v>61</v>
      </c>
      <c r="E101" s="79">
        <v>67</v>
      </c>
      <c r="F101" s="116">
        <v>107.61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64</v>
      </c>
      <c r="C102" s="67" t="s">
        <v>146</v>
      </c>
      <c r="D102" s="122" t="s">
        <v>61</v>
      </c>
      <c r="E102" s="79">
        <v>33</v>
      </c>
      <c r="F102" s="116">
        <v>78.12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36</v>
      </c>
      <c r="C103" s="67" t="s">
        <v>146</v>
      </c>
      <c r="D103" s="122" t="s">
        <v>61</v>
      </c>
      <c r="E103" s="79">
        <v>1498</v>
      </c>
      <c r="F103" s="116">
        <v>1348.23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135</v>
      </c>
      <c r="C104" s="67" t="s">
        <v>146</v>
      </c>
      <c r="D104" s="122" t="s">
        <v>61</v>
      </c>
      <c r="E104" s="79">
        <v>3</v>
      </c>
      <c r="F104" s="117">
        <v>52.12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C105" s="67" t="s">
        <v>8</v>
      </c>
      <c r="E105" s="106" t="s">
        <v>20</v>
      </c>
      <c r="F105" s="107">
        <f>SUM(F100:F104)</f>
        <v>1706.56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 t="s">
        <v>8</v>
      </c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D113" s="67" t="s">
        <v>8</v>
      </c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2025-01-02T16:51:43Z</cp:lastPrinted>
  <dcterms:created xsi:type="dcterms:W3CDTF">2012-02-01T15:05:59Z</dcterms:created>
  <dcterms:modified xsi:type="dcterms:W3CDTF">2025-02-10T21:12:29Z</dcterms:modified>
</cp:coreProperties>
</file>